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95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1" i="1"/>
  <c r="H62" s="1"/>
  <c r="H61"/>
  <c r="H50"/>
  <c r="F51"/>
  <c r="F25"/>
  <c r="F49"/>
  <c r="F48"/>
  <c r="H47"/>
  <c r="H46"/>
  <c r="H53" s="1"/>
  <c r="F45"/>
  <c r="F44"/>
  <c r="F43"/>
  <c r="F42"/>
  <c r="H41"/>
  <c r="F36"/>
  <c r="H35"/>
  <c r="F34"/>
  <c r="F38" s="1"/>
  <c r="H39" s="1"/>
  <c r="H33"/>
  <c r="H38" s="1"/>
  <c r="F28"/>
  <c r="F26"/>
  <c r="F24"/>
  <c r="F30" s="1"/>
  <c r="H23"/>
  <c r="H30"/>
  <c r="F9"/>
  <c r="F11"/>
  <c r="F13"/>
  <c r="F15"/>
  <c r="F18"/>
  <c r="H6"/>
  <c r="H7"/>
  <c r="H8"/>
  <c r="H20" s="1"/>
  <c r="H10"/>
  <c r="H12"/>
  <c r="H14"/>
  <c r="H16"/>
  <c r="H17"/>
  <c r="F53"/>
  <c r="H54" l="1"/>
  <c r="H31"/>
  <c r="F20"/>
  <c r="F63"/>
  <c r="H21"/>
  <c r="H63"/>
  <c r="H66" l="1"/>
</calcChain>
</file>

<file path=xl/sharedStrings.xml><?xml version="1.0" encoding="utf-8"?>
<sst xmlns="http://schemas.openxmlformats.org/spreadsheetml/2006/main" count="111" uniqueCount="75">
  <si>
    <r>
      <t>№ п/п</t>
    </r>
    <r>
      <rPr>
        <sz val="9"/>
        <rFont val="Times New Roman"/>
        <family val="1"/>
        <charset val="204"/>
      </rPr>
      <t xml:space="preserve"> </t>
    </r>
  </si>
  <si>
    <r>
      <t>Наименование</t>
    </r>
    <r>
      <rPr>
        <sz val="9"/>
        <rFont val="Times New Roman"/>
        <family val="1"/>
        <charset val="204"/>
      </rPr>
      <t xml:space="preserve"> </t>
    </r>
  </si>
  <si>
    <r>
      <t>Ед. изм.</t>
    </r>
    <r>
      <rPr>
        <sz val="9"/>
        <rFont val="Times New Roman"/>
        <family val="1"/>
        <charset val="204"/>
      </rPr>
      <t xml:space="preserve"> </t>
    </r>
  </si>
  <si>
    <r>
      <t>Кол-во</t>
    </r>
    <r>
      <rPr>
        <sz val="9"/>
        <rFont val="Times New Roman"/>
        <family val="1"/>
        <charset val="204"/>
      </rPr>
      <t xml:space="preserve"> </t>
    </r>
  </si>
  <si>
    <r>
      <t>Материалы</t>
    </r>
    <r>
      <rPr>
        <sz val="9"/>
        <rFont val="Times New Roman"/>
        <family val="1"/>
        <charset val="204"/>
      </rPr>
      <t xml:space="preserve"> </t>
    </r>
  </si>
  <si>
    <r>
      <t>Строительно-монтажные работы</t>
    </r>
    <r>
      <rPr>
        <sz val="9"/>
        <rFont val="Times New Roman"/>
        <family val="1"/>
        <charset val="204"/>
      </rPr>
      <t xml:space="preserve"> </t>
    </r>
  </si>
  <si>
    <r>
      <t>Цена за ед., руб.</t>
    </r>
    <r>
      <rPr>
        <sz val="9"/>
        <rFont val="Times New Roman"/>
        <family val="1"/>
        <charset val="204"/>
      </rPr>
      <t xml:space="preserve"> </t>
    </r>
  </si>
  <si>
    <r>
      <t>Стоимость, руб.</t>
    </r>
    <r>
      <rPr>
        <sz val="9"/>
        <rFont val="Times New Roman"/>
        <family val="1"/>
        <charset val="204"/>
      </rPr>
      <t xml:space="preserve"> </t>
    </r>
  </si>
  <si>
    <t>Песок</t>
  </si>
  <si>
    <r>
      <t>м</t>
    </r>
    <r>
      <rPr>
        <vertAlign val="superscript"/>
        <sz val="9"/>
        <rFont val="Times New Roman"/>
        <family val="1"/>
        <charset val="204"/>
      </rPr>
      <t>3</t>
    </r>
  </si>
  <si>
    <t>Установка опалубки</t>
  </si>
  <si>
    <t xml:space="preserve">Пиломатериал </t>
  </si>
  <si>
    <t>т</t>
  </si>
  <si>
    <t>Прием бетона и заливка фундамента</t>
  </si>
  <si>
    <t>Метизы, расходный материал</t>
  </si>
  <si>
    <t>Итого – фундамент</t>
  </si>
  <si>
    <t>Итого – несущие стены</t>
  </si>
  <si>
    <r>
      <t>м</t>
    </r>
    <r>
      <rPr>
        <vertAlign val="superscript"/>
        <sz val="9"/>
        <rFont val="Times New Roman"/>
        <family val="1"/>
        <charset val="204"/>
      </rPr>
      <t>2</t>
    </r>
  </si>
  <si>
    <t>Конструкция крыши</t>
  </si>
  <si>
    <t>Монтаж стропильной системы</t>
  </si>
  <si>
    <t>Итого – крыша</t>
  </si>
  <si>
    <t>ИТОГ – строительство</t>
  </si>
  <si>
    <t>м2</t>
  </si>
  <si>
    <t>м3</t>
  </si>
  <si>
    <t xml:space="preserve">Итого </t>
  </si>
  <si>
    <t>Итого</t>
  </si>
  <si>
    <t>Пароизоляция, ветро-гидрозащита</t>
  </si>
  <si>
    <t>Монтаж балок перекрытий</t>
  </si>
  <si>
    <t>ВСЕГО</t>
  </si>
  <si>
    <t>Монтаж черного пола</t>
  </si>
  <si>
    <t>доска черного пола, черепной брусок</t>
  </si>
  <si>
    <t>Несущие стены</t>
  </si>
  <si>
    <t>Леса</t>
  </si>
  <si>
    <t>доска 25, брусок 50х50</t>
  </si>
  <si>
    <t xml:space="preserve">Утеплитель 0,2 м </t>
  </si>
  <si>
    <t>Планировка, разметка дома</t>
  </si>
  <si>
    <t>Бетон М200 с доставкой миксером</t>
  </si>
  <si>
    <t>Монтаж стенового комплекта</t>
  </si>
  <si>
    <t>Закладная доска с обработкой</t>
  </si>
  <si>
    <t>Джут 5 мм</t>
  </si>
  <si>
    <t>компл.</t>
  </si>
  <si>
    <t>Крепеж, стойки, метизы</t>
  </si>
  <si>
    <t>Перекрытия  толщина 0,2м</t>
  </si>
  <si>
    <t>Балки деревянн.</t>
  </si>
  <si>
    <t>Итого – перекрытия</t>
  </si>
  <si>
    <t>Транспортные расходы, кран</t>
  </si>
  <si>
    <t>Устройство песчаной подушки 0,2 м</t>
  </si>
  <si>
    <t>Монтаж арматурного каркаса</t>
  </si>
  <si>
    <t>Монтаж вентиляционных отверстий</t>
  </si>
  <si>
    <t>шт.</t>
  </si>
  <si>
    <t>Арматура (d12)</t>
  </si>
  <si>
    <t>Бурение свай</t>
  </si>
  <si>
    <t>Устройство оголовок свай</t>
  </si>
  <si>
    <t>Выемка грунта без вывоза в отвал</t>
  </si>
  <si>
    <t>Непредвиденные, накладные расходы</t>
  </si>
  <si>
    <t>Брус сухой 200х50 мм</t>
  </si>
  <si>
    <t>Подшивка карнизов, лобовая доска</t>
  </si>
  <si>
    <t>Софиты DOCKE</t>
  </si>
  <si>
    <t>Монтаж водосточной системы</t>
  </si>
  <si>
    <t>мп</t>
  </si>
  <si>
    <t>Водосточная система DOCKE</t>
  </si>
  <si>
    <t>Метизы, мастика, расходный материал</t>
  </si>
  <si>
    <t>Гидроизоляция</t>
  </si>
  <si>
    <t>Брус клееный 180х200 мм</t>
  </si>
  <si>
    <t>Свайно-ростверковый ж/б фундамент – лента 0,4х0,5 м</t>
  </si>
  <si>
    <t>Монтаж кровли</t>
  </si>
  <si>
    <t>Металлочерепица Монтеррей, комплект</t>
  </si>
  <si>
    <t>Окна, отделка</t>
  </si>
  <si>
    <t>Комплект окон ПВХ REHAU</t>
  </si>
  <si>
    <t>Обсадная коробка</t>
  </si>
  <si>
    <t>Покраска стен снаружи грунт+2 слоя</t>
  </si>
  <si>
    <t>Антисептик Tikkurila</t>
  </si>
  <si>
    <t>Монтаж окон ПВХ с отделкой откосов</t>
  </si>
  <si>
    <t>Итого – отделка</t>
  </si>
  <si>
    <t xml:space="preserve">ООО "Вологодский ДОК"                               г. Вологда, ул. Гагарина 85. www.volodgadom.com </t>
  </si>
</sst>
</file>

<file path=xl/styles.xml><?xml version="1.0" encoding="utf-8"?>
<styleSheet xmlns="http://schemas.openxmlformats.org/spreadsheetml/2006/main">
  <numFmts count="3">
    <numFmt numFmtId="176" formatCode="0.0"/>
    <numFmt numFmtId="178" formatCode="d/m;@"/>
    <numFmt numFmtId="180" formatCode="#,##0_р_."/>
  </numFmts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 horizontal="right" wrapText="1"/>
    </xf>
    <xf numFmtId="180" fontId="0" fillId="0" borderId="1" xfId="0" applyNumberFormat="1" applyBorder="1" applyAlignment="1">
      <alignment horizontal="right"/>
    </xf>
    <xf numFmtId="180" fontId="1" fillId="0" borderId="1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80" fontId="2" fillId="2" borderId="1" xfId="0" applyNumberFormat="1" applyFont="1" applyFill="1" applyBorder="1" applyAlignment="1">
      <alignment horizontal="right" wrapText="1"/>
    </xf>
    <xf numFmtId="176" fontId="2" fillId="3" borderId="0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180" fontId="2" fillId="3" borderId="0" xfId="0" applyNumberFormat="1" applyFont="1" applyFill="1" applyBorder="1" applyAlignment="1">
      <alignment horizontal="right" wrapText="1"/>
    </xf>
    <xf numFmtId="180" fontId="1" fillId="3" borderId="0" xfId="0" applyNumberFormat="1" applyFont="1" applyFill="1" applyBorder="1" applyAlignment="1">
      <alignment horizontal="right" wrapText="1"/>
    </xf>
    <xf numFmtId="1" fontId="2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178" fontId="2" fillId="0" borderId="1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80" fontId="1" fillId="3" borderId="1" xfId="0" applyNumberFormat="1" applyFont="1" applyFill="1" applyBorder="1" applyAlignment="1">
      <alignment horizontal="right" wrapText="1"/>
    </xf>
    <xf numFmtId="178" fontId="2" fillId="0" borderId="1" xfId="0" applyNumberFormat="1" applyFont="1" applyFill="1" applyBorder="1" applyAlignment="1">
      <alignment wrapText="1"/>
    </xf>
    <xf numFmtId="180" fontId="1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80" fontId="8" fillId="3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180" fontId="2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19050</xdr:rowOff>
    </xdr:from>
    <xdr:to>
      <xdr:col>1</xdr:col>
      <xdr:colOff>1981200</xdr:colOff>
      <xdr:row>0</xdr:row>
      <xdr:rowOff>914400</xdr:rowOff>
    </xdr:to>
    <xdr:pic>
      <xdr:nvPicPr>
        <xdr:cNvPr id="1031" name="Рисунок 1" descr="Описание: C:\Documents and Settings\1\Рабочий стол\ЛОГО ДСК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9050"/>
          <a:ext cx="16859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F64" sqref="F64"/>
    </sheetView>
  </sheetViews>
  <sheetFormatPr defaultRowHeight="12.75"/>
  <cols>
    <col min="1" max="1" width="5.7109375" customWidth="1"/>
    <col min="2" max="2" width="35.42578125" customWidth="1"/>
    <col min="3" max="3" width="7.28515625" customWidth="1"/>
    <col min="6" max="6" width="10.42578125" customWidth="1"/>
    <col min="8" max="8" width="11.7109375" customWidth="1"/>
  </cols>
  <sheetData>
    <row r="1" spans="1:8" ht="63" customHeight="1"/>
    <row r="2" spans="1:8" ht="39" thickBot="1">
      <c r="B2" s="51" t="s">
        <v>74</v>
      </c>
      <c r="C2" s="53"/>
      <c r="D2" s="53"/>
      <c r="E2" s="53"/>
      <c r="F2" s="53"/>
    </row>
    <row r="3" spans="1:8" ht="33.75" customHeight="1" thickBot="1">
      <c r="A3" s="57" t="s">
        <v>0</v>
      </c>
      <c r="B3" s="59" t="s">
        <v>1</v>
      </c>
      <c r="C3" s="59" t="s">
        <v>2</v>
      </c>
      <c r="D3" s="59" t="s">
        <v>3</v>
      </c>
      <c r="E3" s="54" t="s">
        <v>4</v>
      </c>
      <c r="F3" s="55"/>
      <c r="G3" s="54" t="s">
        <v>5</v>
      </c>
      <c r="H3" s="56"/>
    </row>
    <row r="4" spans="1:8" ht="24.75" thickBot="1">
      <c r="A4" s="58"/>
      <c r="B4" s="60"/>
      <c r="C4" s="60"/>
      <c r="D4" s="60"/>
      <c r="E4" s="38" t="s">
        <v>6</v>
      </c>
      <c r="F4" s="38" t="s">
        <v>7</v>
      </c>
      <c r="G4" s="38" t="s">
        <v>6</v>
      </c>
      <c r="H4" s="39" t="s">
        <v>7</v>
      </c>
    </row>
    <row r="5" spans="1:8" ht="28.5">
      <c r="A5" s="17"/>
      <c r="B5" s="18" t="s">
        <v>64</v>
      </c>
      <c r="C5" s="21"/>
      <c r="D5" s="21"/>
      <c r="E5" s="22"/>
      <c r="F5" s="22"/>
      <c r="G5" s="22"/>
      <c r="H5" s="22"/>
    </row>
    <row r="6" spans="1:8">
      <c r="A6" s="1"/>
      <c r="B6" s="1" t="s">
        <v>35</v>
      </c>
      <c r="C6" s="3" t="s">
        <v>22</v>
      </c>
      <c r="D6" s="3">
        <v>60</v>
      </c>
      <c r="E6" s="11"/>
      <c r="F6" s="11"/>
      <c r="G6" s="10">
        <v>200</v>
      </c>
      <c r="H6" s="10">
        <f>D6*G6</f>
        <v>12000</v>
      </c>
    </row>
    <row r="7" spans="1:8">
      <c r="A7" s="1"/>
      <c r="B7" s="1" t="s">
        <v>53</v>
      </c>
      <c r="C7" s="3" t="s">
        <v>23</v>
      </c>
      <c r="D7" s="3">
        <v>14</v>
      </c>
      <c r="E7" s="11"/>
      <c r="F7" s="11"/>
      <c r="G7" s="10">
        <v>1500</v>
      </c>
      <c r="H7" s="10">
        <f>D7*G7</f>
        <v>21000</v>
      </c>
    </row>
    <row r="8" spans="1:8">
      <c r="A8" s="1"/>
      <c r="B8" s="1" t="s">
        <v>51</v>
      </c>
      <c r="C8" s="3" t="s">
        <v>49</v>
      </c>
      <c r="D8" s="3">
        <v>22</v>
      </c>
      <c r="E8" s="11"/>
      <c r="F8" s="11"/>
      <c r="G8" s="10">
        <v>500</v>
      </c>
      <c r="H8" s="10">
        <f>D8*G8</f>
        <v>11000</v>
      </c>
    </row>
    <row r="9" spans="1:8">
      <c r="A9" s="1"/>
      <c r="B9" s="1" t="s">
        <v>52</v>
      </c>
      <c r="C9" s="3" t="s">
        <v>49</v>
      </c>
      <c r="D9" s="3">
        <v>22</v>
      </c>
      <c r="E9" s="52">
        <v>600</v>
      </c>
      <c r="F9" s="52">
        <f>D9*E9</f>
        <v>13200</v>
      </c>
      <c r="G9" s="10"/>
      <c r="H9" s="10"/>
    </row>
    <row r="10" spans="1:8">
      <c r="A10" s="1"/>
      <c r="B10" s="1" t="s">
        <v>46</v>
      </c>
      <c r="C10" s="3" t="s">
        <v>22</v>
      </c>
      <c r="D10" s="3">
        <v>35</v>
      </c>
      <c r="E10" s="11"/>
      <c r="F10" s="11"/>
      <c r="G10" s="10">
        <v>200</v>
      </c>
      <c r="H10" s="10">
        <f>D10*G10</f>
        <v>7000</v>
      </c>
    </row>
    <row r="11" spans="1:8" ht="13.5">
      <c r="A11" s="41"/>
      <c r="B11" s="2" t="s">
        <v>8</v>
      </c>
      <c r="C11" s="3" t="s">
        <v>9</v>
      </c>
      <c r="D11" s="3">
        <v>18</v>
      </c>
      <c r="E11" s="10">
        <v>850</v>
      </c>
      <c r="F11" s="10">
        <f>D11*E11</f>
        <v>15300</v>
      </c>
      <c r="G11" s="10"/>
      <c r="H11" s="10"/>
    </row>
    <row r="12" spans="1:8">
      <c r="A12" s="1"/>
      <c r="B12" s="1" t="s">
        <v>10</v>
      </c>
      <c r="C12" s="3" t="s">
        <v>22</v>
      </c>
      <c r="D12" s="3">
        <v>46</v>
      </c>
      <c r="E12" s="11"/>
      <c r="F12" s="11"/>
      <c r="G12" s="10">
        <v>100</v>
      </c>
      <c r="H12" s="10">
        <f>D12*G12</f>
        <v>4600</v>
      </c>
    </row>
    <row r="13" spans="1:8" ht="13.5">
      <c r="A13" s="41"/>
      <c r="B13" s="2" t="s">
        <v>11</v>
      </c>
      <c r="C13" s="3" t="s">
        <v>9</v>
      </c>
      <c r="D13" s="3">
        <v>2</v>
      </c>
      <c r="E13" s="10">
        <v>9000</v>
      </c>
      <c r="F13" s="10">
        <f>D13*E13</f>
        <v>18000</v>
      </c>
      <c r="G13" s="10"/>
      <c r="H13" s="10"/>
    </row>
    <row r="14" spans="1:8">
      <c r="A14" s="1"/>
      <c r="B14" s="1" t="s">
        <v>47</v>
      </c>
      <c r="C14" s="3" t="s">
        <v>12</v>
      </c>
      <c r="D14" s="3">
        <v>0.3</v>
      </c>
      <c r="E14" s="10"/>
      <c r="F14" s="10"/>
      <c r="G14" s="10">
        <v>16000</v>
      </c>
      <c r="H14" s="10">
        <f>D14*G14</f>
        <v>4800</v>
      </c>
    </row>
    <row r="15" spans="1:8">
      <c r="A15" s="41"/>
      <c r="B15" s="2" t="s">
        <v>50</v>
      </c>
      <c r="C15" s="3" t="s">
        <v>12</v>
      </c>
      <c r="D15" s="3">
        <v>0.3</v>
      </c>
      <c r="E15" s="10">
        <v>52000</v>
      </c>
      <c r="F15" s="10">
        <f>D15*E15</f>
        <v>15600</v>
      </c>
      <c r="G15" s="10"/>
      <c r="H15" s="10"/>
    </row>
    <row r="16" spans="1:8">
      <c r="A16" s="6"/>
      <c r="B16" s="1" t="s">
        <v>48</v>
      </c>
      <c r="C16" s="3" t="s">
        <v>49</v>
      </c>
      <c r="D16" s="3">
        <v>12</v>
      </c>
      <c r="E16" s="11"/>
      <c r="F16" s="11"/>
      <c r="G16" s="10">
        <v>500</v>
      </c>
      <c r="H16" s="10">
        <f>D16*G16</f>
        <v>6000</v>
      </c>
    </row>
    <row r="17" spans="1:8" ht="13.5">
      <c r="A17" s="6"/>
      <c r="B17" s="1" t="s">
        <v>13</v>
      </c>
      <c r="C17" s="3" t="s">
        <v>9</v>
      </c>
      <c r="D17" s="3">
        <v>12</v>
      </c>
      <c r="E17" s="11"/>
      <c r="F17" s="11"/>
      <c r="G17" s="10">
        <v>4000</v>
      </c>
      <c r="H17" s="10">
        <f>D17*G17</f>
        <v>48000</v>
      </c>
    </row>
    <row r="18" spans="1:8" ht="13.5">
      <c r="A18" s="41"/>
      <c r="B18" s="2" t="s">
        <v>36</v>
      </c>
      <c r="C18" s="3" t="s">
        <v>9</v>
      </c>
      <c r="D18" s="3">
        <v>12</v>
      </c>
      <c r="E18" s="10">
        <v>4700</v>
      </c>
      <c r="F18" s="10">
        <f>D18*E18</f>
        <v>56400</v>
      </c>
      <c r="G18" s="10"/>
      <c r="H18" s="10"/>
    </row>
    <row r="19" spans="1:8">
      <c r="A19" s="41"/>
      <c r="B19" s="2" t="s">
        <v>14</v>
      </c>
      <c r="C19" s="3"/>
      <c r="D19" s="3"/>
      <c r="E19" s="10"/>
      <c r="F19" s="10">
        <v>20000</v>
      </c>
      <c r="G19" s="10"/>
      <c r="H19" s="10"/>
    </row>
    <row r="20" spans="1:8">
      <c r="A20" s="4"/>
      <c r="B20" s="5" t="s">
        <v>24</v>
      </c>
      <c r="C20" s="3"/>
      <c r="D20" s="3"/>
      <c r="E20" s="10"/>
      <c r="F20" s="12">
        <f>SUM(F6:F19)</f>
        <v>138500</v>
      </c>
      <c r="G20" s="10"/>
      <c r="H20" s="12">
        <f>SUM(H6:H19)</f>
        <v>114400</v>
      </c>
    </row>
    <row r="21" spans="1:8">
      <c r="A21" s="23"/>
      <c r="B21" s="24" t="s">
        <v>15</v>
      </c>
      <c r="C21" s="25"/>
      <c r="D21" s="25"/>
      <c r="E21" s="26"/>
      <c r="F21" s="27"/>
      <c r="G21" s="26"/>
      <c r="H21" s="27">
        <f>F20+H20</f>
        <v>252900</v>
      </c>
    </row>
    <row r="22" spans="1:8" ht="14.25">
      <c r="A22" s="20"/>
      <c r="B22" s="18" t="s">
        <v>31</v>
      </c>
      <c r="C22" s="17"/>
      <c r="D22" s="17"/>
      <c r="E22" s="17"/>
      <c r="F22" s="17"/>
      <c r="G22" s="17"/>
      <c r="H22" s="17"/>
    </row>
    <row r="23" spans="1:8" ht="13.5">
      <c r="A23" s="42"/>
      <c r="B23" s="1" t="s">
        <v>37</v>
      </c>
      <c r="C23" s="13" t="s">
        <v>9</v>
      </c>
      <c r="D23" s="13">
        <v>48</v>
      </c>
      <c r="E23" s="14"/>
      <c r="F23" s="14"/>
      <c r="G23" s="13">
        <v>4500</v>
      </c>
      <c r="H23" s="13">
        <f>D23*G23</f>
        <v>216000</v>
      </c>
    </row>
    <row r="24" spans="1:8">
      <c r="A24" s="41"/>
      <c r="B24" s="2" t="s">
        <v>38</v>
      </c>
      <c r="C24" s="13" t="s">
        <v>23</v>
      </c>
      <c r="D24" s="13">
        <v>0.5</v>
      </c>
      <c r="E24" s="14">
        <v>14500</v>
      </c>
      <c r="F24" s="14">
        <f>D24*E24</f>
        <v>7250</v>
      </c>
      <c r="G24" s="13"/>
      <c r="H24" s="13"/>
    </row>
    <row r="25" spans="1:8">
      <c r="A25" s="41"/>
      <c r="B25" s="2" t="s">
        <v>62</v>
      </c>
      <c r="C25" s="13" t="s">
        <v>59</v>
      </c>
      <c r="D25" s="13">
        <v>46</v>
      </c>
      <c r="E25" s="14">
        <v>90</v>
      </c>
      <c r="F25" s="14">
        <f>D25*E25</f>
        <v>4140</v>
      </c>
      <c r="G25" s="13"/>
      <c r="H25" s="13"/>
    </row>
    <row r="26" spans="1:8" ht="13.5">
      <c r="A26" s="41"/>
      <c r="B26" s="2" t="s">
        <v>63</v>
      </c>
      <c r="C26" s="3" t="s">
        <v>9</v>
      </c>
      <c r="D26" s="3">
        <v>48</v>
      </c>
      <c r="E26" s="15">
        <v>25500</v>
      </c>
      <c r="F26" s="15">
        <f>D26*E26</f>
        <v>1224000</v>
      </c>
      <c r="G26" s="15"/>
      <c r="H26" s="15"/>
    </row>
    <row r="27" spans="1:8">
      <c r="A27" s="41"/>
      <c r="B27" s="2" t="s">
        <v>39</v>
      </c>
      <c r="C27" s="3" t="s">
        <v>40</v>
      </c>
      <c r="D27" s="3"/>
      <c r="E27" s="15"/>
      <c r="F27" s="15">
        <v>12000</v>
      </c>
      <c r="G27" s="15"/>
      <c r="H27" s="15"/>
    </row>
    <row r="28" spans="1:8">
      <c r="A28" s="41"/>
      <c r="B28" s="2" t="s">
        <v>32</v>
      </c>
      <c r="C28" s="3" t="s">
        <v>23</v>
      </c>
      <c r="D28" s="3">
        <v>2</v>
      </c>
      <c r="E28" s="15">
        <v>9000</v>
      </c>
      <c r="F28" s="15">
        <f>D28*E28</f>
        <v>18000</v>
      </c>
      <c r="G28" s="15"/>
      <c r="H28" s="15"/>
    </row>
    <row r="29" spans="1:8">
      <c r="A29" s="46"/>
      <c r="B29" s="2" t="s">
        <v>41</v>
      </c>
      <c r="C29" s="3" t="s">
        <v>40</v>
      </c>
      <c r="D29" s="3"/>
      <c r="E29" s="15"/>
      <c r="F29" s="15">
        <v>12000</v>
      </c>
      <c r="G29" s="15"/>
      <c r="H29" s="15"/>
    </row>
    <row r="30" spans="1:8">
      <c r="A30" s="6"/>
      <c r="B30" s="5" t="s">
        <v>25</v>
      </c>
      <c r="C30" s="1"/>
      <c r="D30" s="1"/>
      <c r="E30" s="15"/>
      <c r="F30" s="16">
        <f>SUM(F24:F29)</f>
        <v>1277390</v>
      </c>
      <c r="G30" s="15"/>
      <c r="H30" s="16">
        <f>SUM(H23:H29)</f>
        <v>216000</v>
      </c>
    </row>
    <row r="31" spans="1:8">
      <c r="A31" s="28"/>
      <c r="B31" s="29" t="s">
        <v>16</v>
      </c>
      <c r="C31" s="30"/>
      <c r="D31" s="30"/>
      <c r="E31" s="31"/>
      <c r="F31" s="32"/>
      <c r="G31" s="31"/>
      <c r="H31" s="32">
        <f>F30+H30</f>
        <v>1493390</v>
      </c>
    </row>
    <row r="32" spans="1:8" ht="14.25">
      <c r="A32" s="19"/>
      <c r="B32" s="18" t="s">
        <v>42</v>
      </c>
      <c r="C32" s="17"/>
      <c r="D32" s="17"/>
      <c r="E32" s="17"/>
      <c r="F32" s="17"/>
      <c r="G32" s="17"/>
      <c r="H32" s="17"/>
    </row>
    <row r="33" spans="1:8">
      <c r="A33" s="6"/>
      <c r="B33" s="9" t="s">
        <v>27</v>
      </c>
      <c r="C33" s="3" t="s">
        <v>22</v>
      </c>
      <c r="D33" s="3">
        <v>81.599999999999994</v>
      </c>
      <c r="E33" s="1"/>
      <c r="F33" s="15"/>
      <c r="G33" s="15">
        <v>250</v>
      </c>
      <c r="H33" s="15">
        <f>D33*G33</f>
        <v>20400</v>
      </c>
    </row>
    <row r="34" spans="1:8" ht="13.5">
      <c r="A34" s="41"/>
      <c r="B34" s="2" t="s">
        <v>43</v>
      </c>
      <c r="C34" s="3" t="s">
        <v>9</v>
      </c>
      <c r="D34" s="3">
        <v>6.4</v>
      </c>
      <c r="E34" s="3">
        <v>9300</v>
      </c>
      <c r="F34" s="15">
        <f>D34*E34</f>
        <v>59520</v>
      </c>
      <c r="G34" s="15"/>
      <c r="H34" s="15"/>
    </row>
    <row r="35" spans="1:8" ht="13.5">
      <c r="A35" s="1"/>
      <c r="B35" s="1" t="s">
        <v>29</v>
      </c>
      <c r="C35" s="3" t="s">
        <v>17</v>
      </c>
      <c r="D35" s="3">
        <v>76</v>
      </c>
      <c r="E35" s="3"/>
      <c r="F35" s="15"/>
      <c r="G35" s="15">
        <v>250</v>
      </c>
      <c r="H35" s="15">
        <f>D35*G35</f>
        <v>19000</v>
      </c>
    </row>
    <row r="36" spans="1:8">
      <c r="A36" s="41"/>
      <c r="B36" s="2" t="s">
        <v>30</v>
      </c>
      <c r="C36" s="3" t="s">
        <v>23</v>
      </c>
      <c r="D36" s="3">
        <v>2.6</v>
      </c>
      <c r="E36" s="3">
        <v>9300</v>
      </c>
      <c r="F36" s="15">
        <f>D36*E36</f>
        <v>24180</v>
      </c>
      <c r="G36" s="15"/>
      <c r="H36" s="15"/>
    </row>
    <row r="37" spans="1:8">
      <c r="A37" s="41"/>
      <c r="B37" s="2" t="s">
        <v>14</v>
      </c>
      <c r="C37" s="1"/>
      <c r="D37" s="3"/>
      <c r="E37" s="3"/>
      <c r="F37" s="15">
        <v>6000</v>
      </c>
      <c r="G37" s="15"/>
      <c r="H37" s="15"/>
    </row>
    <row r="38" spans="1:8">
      <c r="A38" s="1"/>
      <c r="B38" s="5" t="s">
        <v>25</v>
      </c>
      <c r="C38" s="1"/>
      <c r="D38" s="3"/>
      <c r="E38" s="3"/>
      <c r="F38" s="16">
        <f>SUM(F33:F37)</f>
        <v>89700</v>
      </c>
      <c r="G38" s="15"/>
      <c r="H38" s="16">
        <f>SUM(H33:H37)</f>
        <v>39400</v>
      </c>
    </row>
    <row r="39" spans="1:8">
      <c r="A39" s="30"/>
      <c r="B39" s="33" t="s">
        <v>44</v>
      </c>
      <c r="C39" s="30"/>
      <c r="D39" s="34"/>
      <c r="E39" s="34"/>
      <c r="F39" s="32"/>
      <c r="G39" s="31"/>
      <c r="H39" s="32">
        <f>F38+H38</f>
        <v>129100</v>
      </c>
    </row>
    <row r="40" spans="1:8" ht="14.25">
      <c r="A40" s="17"/>
      <c r="B40" s="49" t="s">
        <v>18</v>
      </c>
      <c r="C40" s="17"/>
      <c r="D40" s="17"/>
      <c r="E40" s="17"/>
      <c r="F40" s="17"/>
      <c r="G40" s="17"/>
      <c r="H40" s="17"/>
    </row>
    <row r="41" spans="1:8" ht="13.5">
      <c r="A41" s="1"/>
      <c r="B41" s="1" t="s">
        <v>19</v>
      </c>
      <c r="C41" s="3" t="s">
        <v>17</v>
      </c>
      <c r="D41" s="3">
        <v>92</v>
      </c>
      <c r="E41" s="3"/>
      <c r="F41" s="15"/>
      <c r="G41" s="15">
        <v>450</v>
      </c>
      <c r="H41" s="15">
        <f>D41*G41</f>
        <v>41400</v>
      </c>
    </row>
    <row r="42" spans="1:8" ht="13.5">
      <c r="A42" s="41"/>
      <c r="B42" s="2" t="s">
        <v>55</v>
      </c>
      <c r="C42" s="3" t="s">
        <v>9</v>
      </c>
      <c r="D42" s="3">
        <v>2.8</v>
      </c>
      <c r="E42" s="3">
        <v>14500</v>
      </c>
      <c r="F42" s="15">
        <f>D42*E42</f>
        <v>40600</v>
      </c>
      <c r="G42" s="15"/>
      <c r="H42" s="15"/>
    </row>
    <row r="43" spans="1:8" ht="13.5">
      <c r="A43" s="41"/>
      <c r="B43" s="2" t="s">
        <v>33</v>
      </c>
      <c r="C43" s="3" t="s">
        <v>9</v>
      </c>
      <c r="D43" s="3">
        <v>3.7</v>
      </c>
      <c r="E43" s="3">
        <v>9300</v>
      </c>
      <c r="F43" s="15">
        <f>D43*E43</f>
        <v>34410</v>
      </c>
      <c r="G43" s="15"/>
      <c r="H43" s="15"/>
    </row>
    <row r="44" spans="1:8">
      <c r="A44" s="41"/>
      <c r="B44" s="2" t="s">
        <v>34</v>
      </c>
      <c r="C44" s="3" t="s">
        <v>23</v>
      </c>
      <c r="D44" s="3">
        <v>16</v>
      </c>
      <c r="E44" s="3">
        <v>2200</v>
      </c>
      <c r="F44" s="15">
        <f>D44*E44</f>
        <v>35200</v>
      </c>
      <c r="G44" s="15"/>
      <c r="H44" s="15"/>
    </row>
    <row r="45" spans="1:8">
      <c r="A45" s="41"/>
      <c r="B45" s="2" t="s">
        <v>26</v>
      </c>
      <c r="C45" s="3" t="s">
        <v>22</v>
      </c>
      <c r="D45" s="3">
        <v>92</v>
      </c>
      <c r="E45" s="3">
        <v>90</v>
      </c>
      <c r="F45" s="15">
        <f>D45*E45</f>
        <v>8280</v>
      </c>
      <c r="G45" s="15"/>
      <c r="H45" s="15"/>
    </row>
    <row r="46" spans="1:8">
      <c r="A46" s="6"/>
      <c r="B46" s="1" t="s">
        <v>65</v>
      </c>
      <c r="C46" s="3" t="s">
        <v>22</v>
      </c>
      <c r="D46" s="3">
        <v>92</v>
      </c>
      <c r="E46" s="3"/>
      <c r="F46" s="15"/>
      <c r="G46" s="15">
        <v>550</v>
      </c>
      <c r="H46" s="15">
        <f>D46*G46</f>
        <v>50600</v>
      </c>
    </row>
    <row r="47" spans="1:8">
      <c r="A47" s="6"/>
      <c r="B47" s="1" t="s">
        <v>56</v>
      </c>
      <c r="C47" s="3" t="s">
        <v>22</v>
      </c>
      <c r="D47" s="3">
        <v>34</v>
      </c>
      <c r="E47" s="3"/>
      <c r="F47" s="15"/>
      <c r="G47" s="15">
        <v>500</v>
      </c>
      <c r="H47" s="15">
        <f>D47*G47</f>
        <v>17000</v>
      </c>
    </row>
    <row r="48" spans="1:8">
      <c r="A48" s="41"/>
      <c r="B48" s="2" t="s">
        <v>57</v>
      </c>
      <c r="C48" s="3" t="s">
        <v>23</v>
      </c>
      <c r="D48" s="3">
        <v>34</v>
      </c>
      <c r="E48" s="3">
        <v>490</v>
      </c>
      <c r="F48" s="15">
        <f>D48*E48</f>
        <v>16660</v>
      </c>
      <c r="G48" s="15"/>
      <c r="H48" s="15"/>
    </row>
    <row r="49" spans="1:8">
      <c r="A49" s="41"/>
      <c r="B49" s="2" t="s">
        <v>66</v>
      </c>
      <c r="C49" s="3" t="s">
        <v>22</v>
      </c>
      <c r="D49" s="3">
        <v>92</v>
      </c>
      <c r="E49" s="3">
        <v>780</v>
      </c>
      <c r="F49" s="15">
        <f>D49*E49</f>
        <v>71760</v>
      </c>
      <c r="G49" s="15"/>
      <c r="H49" s="15"/>
    </row>
    <row r="50" spans="1:8">
      <c r="A50" s="41"/>
      <c r="B50" s="2" t="s">
        <v>58</v>
      </c>
      <c r="C50" s="3" t="s">
        <v>59</v>
      </c>
      <c r="D50" s="3">
        <v>36</v>
      </c>
      <c r="E50" s="3"/>
      <c r="F50" s="15"/>
      <c r="G50" s="15">
        <v>300</v>
      </c>
      <c r="H50" s="15">
        <f>D50*G50</f>
        <v>10800</v>
      </c>
    </row>
    <row r="51" spans="1:8">
      <c r="A51" s="41"/>
      <c r="B51" s="2" t="s">
        <v>60</v>
      </c>
      <c r="C51" s="3" t="s">
        <v>59</v>
      </c>
      <c r="D51" s="3">
        <v>36</v>
      </c>
      <c r="E51" s="3">
        <v>320</v>
      </c>
      <c r="F51" s="15">
        <f>D51*E51</f>
        <v>11520</v>
      </c>
      <c r="G51" s="15"/>
      <c r="H51" s="15"/>
    </row>
    <row r="52" spans="1:8">
      <c r="A52" s="41"/>
      <c r="B52" s="2" t="s">
        <v>61</v>
      </c>
      <c r="C52" s="7"/>
      <c r="D52" s="8"/>
      <c r="E52" s="8"/>
      <c r="F52" s="15">
        <v>16000</v>
      </c>
      <c r="G52" s="40"/>
      <c r="H52" s="40"/>
    </row>
    <row r="53" spans="1:8">
      <c r="A53" s="1"/>
      <c r="B53" s="5" t="s">
        <v>25</v>
      </c>
      <c r="C53" s="3"/>
      <c r="D53" s="3"/>
      <c r="E53" s="3"/>
      <c r="F53" s="16">
        <f>SUM(F41:F52)</f>
        <v>234430</v>
      </c>
      <c r="G53" s="15"/>
      <c r="H53" s="16">
        <f>SUM(H41:H52)</f>
        <v>119800</v>
      </c>
    </row>
    <row r="54" spans="1:8">
      <c r="A54" s="30"/>
      <c r="B54" s="33" t="s">
        <v>20</v>
      </c>
      <c r="C54" s="34"/>
      <c r="D54" s="34"/>
      <c r="E54" s="34"/>
      <c r="F54" s="32"/>
      <c r="G54" s="31"/>
      <c r="H54" s="32">
        <f>F53+H53</f>
        <v>354230</v>
      </c>
    </row>
    <row r="55" spans="1:8" ht="14.25">
      <c r="A55" s="19"/>
      <c r="B55" s="18" t="s">
        <v>67</v>
      </c>
      <c r="C55" s="17"/>
      <c r="D55" s="17"/>
      <c r="E55" s="17"/>
      <c r="F55" s="17"/>
      <c r="G55" s="17"/>
      <c r="H55" s="17"/>
    </row>
    <row r="56" spans="1:8">
      <c r="A56" s="6"/>
      <c r="B56" s="9" t="s">
        <v>72</v>
      </c>
      <c r="C56" s="3" t="s">
        <v>40</v>
      </c>
      <c r="D56" s="3"/>
      <c r="E56" s="1"/>
      <c r="F56" s="15"/>
      <c r="G56" s="15"/>
      <c r="H56" s="15">
        <v>54000</v>
      </c>
    </row>
    <row r="57" spans="1:8">
      <c r="A57" s="41"/>
      <c r="B57" s="2" t="s">
        <v>68</v>
      </c>
      <c r="C57" s="3" t="s">
        <v>40</v>
      </c>
      <c r="D57" s="3"/>
      <c r="E57" s="3"/>
      <c r="F57" s="15">
        <v>160000</v>
      </c>
      <c r="G57" s="15"/>
      <c r="H57" s="15"/>
    </row>
    <row r="58" spans="1:8">
      <c r="A58" s="1"/>
      <c r="B58" s="1" t="s">
        <v>69</v>
      </c>
      <c r="C58" s="3" t="s">
        <v>40</v>
      </c>
      <c r="D58" s="3"/>
      <c r="E58" s="3"/>
      <c r="F58" s="15">
        <v>14000</v>
      </c>
      <c r="G58" s="15"/>
      <c r="H58" s="15"/>
    </row>
    <row r="59" spans="1:8">
      <c r="A59" s="41"/>
      <c r="B59" s="2" t="s">
        <v>70</v>
      </c>
      <c r="C59" s="3"/>
      <c r="D59" s="3"/>
      <c r="E59" s="3"/>
      <c r="F59" s="15">
        <v>65000</v>
      </c>
      <c r="G59" s="15"/>
      <c r="H59" s="15"/>
    </row>
    <row r="60" spans="1:8">
      <c r="A60" s="41"/>
      <c r="B60" s="2" t="s">
        <v>71</v>
      </c>
      <c r="C60" s="1"/>
      <c r="D60" s="3"/>
      <c r="E60" s="3"/>
      <c r="F60" s="15">
        <v>18000</v>
      </c>
      <c r="G60" s="15"/>
      <c r="H60" s="15"/>
    </row>
    <row r="61" spans="1:8">
      <c r="A61" s="1"/>
      <c r="B61" s="5" t="s">
        <v>25</v>
      </c>
      <c r="C61" s="1"/>
      <c r="D61" s="3"/>
      <c r="E61" s="3"/>
      <c r="F61" s="16">
        <f>SUM(F56:F60)</f>
        <v>257000</v>
      </c>
      <c r="G61" s="15"/>
      <c r="H61" s="16">
        <f>SUM(H56:H60)</f>
        <v>54000</v>
      </c>
    </row>
    <row r="62" spans="1:8">
      <c r="A62" s="30"/>
      <c r="B62" s="33" t="s">
        <v>73</v>
      </c>
      <c r="C62" s="30"/>
      <c r="D62" s="34"/>
      <c r="E62" s="34"/>
      <c r="F62" s="32"/>
      <c r="G62" s="31"/>
      <c r="H62" s="32">
        <f>F61+H61</f>
        <v>311000</v>
      </c>
    </row>
    <row r="63" spans="1:8" ht="14.25">
      <c r="A63" s="30"/>
      <c r="B63" s="43" t="s">
        <v>21</v>
      </c>
      <c r="C63" s="34"/>
      <c r="D63" s="34"/>
      <c r="E63" s="34"/>
      <c r="F63" s="45">
        <f>F20+F30+F38+F53+F61</f>
        <v>1997020</v>
      </c>
      <c r="G63" s="31"/>
      <c r="H63" s="45">
        <f>H20+H30+H38+H53+H61</f>
        <v>543600</v>
      </c>
    </row>
    <row r="64" spans="1:8">
      <c r="A64" s="17"/>
      <c r="B64" s="36" t="s">
        <v>54</v>
      </c>
      <c r="C64" s="21"/>
      <c r="D64" s="21"/>
      <c r="E64" s="21"/>
      <c r="F64" s="47">
        <v>30000</v>
      </c>
      <c r="G64" s="48"/>
      <c r="H64" s="47"/>
    </row>
    <row r="65" spans="1:8">
      <c r="A65" s="36"/>
      <c r="B65" s="36" t="s">
        <v>45</v>
      </c>
      <c r="C65" s="37"/>
      <c r="D65" s="37"/>
      <c r="E65" s="37"/>
      <c r="F65" s="44"/>
      <c r="G65" s="44"/>
      <c r="H65" s="44"/>
    </row>
    <row r="66" spans="1:8" ht="14.25">
      <c r="A66" s="33"/>
      <c r="B66" s="43" t="s">
        <v>28</v>
      </c>
      <c r="C66" s="35"/>
      <c r="D66" s="35"/>
      <c r="E66" s="35"/>
      <c r="F66" s="32"/>
      <c r="G66" s="32"/>
      <c r="H66" s="50">
        <f>F63+H63+F64+F65</f>
        <v>2570620</v>
      </c>
    </row>
  </sheetData>
  <mergeCells count="7">
    <mergeCell ref="C2:F2"/>
    <mergeCell ref="E3:F3"/>
    <mergeCell ref="G3:H3"/>
    <mergeCell ref="A3:A4"/>
    <mergeCell ref="B3:B4"/>
    <mergeCell ref="C3:C4"/>
    <mergeCell ref="D3:D4"/>
  </mergeCells>
  <phoneticPr fontId="6" type="noConversion"/>
  <pageMargins left="0.24" right="0.36" top="0.38" bottom="0.38" header="0.21" footer="0.26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2017-06-13T07:12:03Z</cp:lastPrinted>
  <dcterms:created xsi:type="dcterms:W3CDTF">2009-04-15T06:20:15Z</dcterms:created>
  <dcterms:modified xsi:type="dcterms:W3CDTF">2019-01-15T08:57:26Z</dcterms:modified>
</cp:coreProperties>
</file>